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LDF\"/>
    </mc:Choice>
  </mc:AlternateContent>
  <xr:revisionPtr revIDLastSave="0" documentId="13_ncr:1_{4A418140-79A6-44D3-BC06-2E22DCCCB59F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6" i="1" l="1"/>
  <c r="H157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99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51" i="1"/>
  <c r="E153" i="1"/>
  <c r="H153" i="1" s="1"/>
  <c r="E154" i="1"/>
  <c r="H154" i="1" s="1"/>
  <c r="E155" i="1"/>
  <c r="H155" i="1" s="1"/>
  <c r="E156" i="1"/>
  <c r="E157" i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C85" i="1" l="1"/>
  <c r="G10" i="1"/>
  <c r="G160" i="1" s="1"/>
  <c r="D85" i="1"/>
  <c r="F85" i="1"/>
  <c r="F160" i="1" s="1"/>
  <c r="H85" i="1"/>
  <c r="C10" i="1"/>
  <c r="D10" i="1"/>
  <c r="H10" i="1"/>
  <c r="E85" i="1"/>
  <c r="E10" i="1"/>
  <c r="C160" i="1" l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<sst xmlns="http://schemas.openxmlformats.org/spreadsheetml/2006/main" count="163" uniqueCount="90">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</sst>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30" zoomScale="106" zoomScaleNormal="106" workbookViewId="0">
      <selection activeCell="F152" sqref="F152:G153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4402655638.75</v>
      </c>
      <c r="D10" s="8">
        <f>SUM(D12,D20,D30,D40,D50,D60,D64,D73,D77)</f>
        <v>503880461.94</v>
      </c>
      <c r="E10" s="24">
        <f t="shared" ref="E10:H10" si="0">SUM(E12,E20,E30,E40,E50,E60,E64,E73,E77)</f>
        <v>4906536100.6899986</v>
      </c>
      <c r="F10" s="8">
        <f t="shared" si="0"/>
        <v>4829135102.96</v>
      </c>
      <c r="G10" s="8">
        <f t="shared" si="0"/>
        <v>4645598312.0100002</v>
      </c>
      <c r="H10" s="24">
        <f t="shared" si="0"/>
        <v>77400997.730000094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1993166997.8399999</v>
      </c>
      <c r="D12" s="7">
        <f>SUM(D13:D19)</f>
        <v>42201100.510000005</v>
      </c>
      <c r="E12" s="25">
        <f t="shared" ref="E12:H12" si="1">SUM(E13:E19)</f>
        <v>2035368098.3499999</v>
      </c>
      <c r="F12" s="7">
        <f t="shared" si="1"/>
        <v>2035368098.3499999</v>
      </c>
      <c r="G12" s="7">
        <f t="shared" si="1"/>
        <v>2032097607.1500001</v>
      </c>
      <c r="H12" s="25">
        <f t="shared" si="1"/>
        <v>6.0070306062698364E-8</v>
      </c>
    </row>
    <row r="13" spans="2:9" x14ac:dyDescent="0.2">
      <c r="B13" s="10" t="s">
        <v>14</v>
      </c>
      <c r="C13" s="22">
        <v>550869287.35000002</v>
      </c>
      <c r="D13" s="22">
        <v>-35983007.530000001</v>
      </c>
      <c r="E13" s="26">
        <f>SUM(C13:D13)</f>
        <v>514886279.82000005</v>
      </c>
      <c r="F13" s="23">
        <v>514886279.81999999</v>
      </c>
      <c r="G13" s="23">
        <v>514886279.81999999</v>
      </c>
      <c r="H13" s="30">
        <f>SUM(E13-F13)</f>
        <v>5.9604644775390625E-8</v>
      </c>
    </row>
    <row r="14" spans="2:9" ht="23.1" customHeight="1" x14ac:dyDescent="0.2">
      <c r="B14" s="10" t="s">
        <v>15</v>
      </c>
      <c r="C14" s="22">
        <v>75172561.989999995</v>
      </c>
      <c r="D14" s="22">
        <v>-394420.30000000075</v>
      </c>
      <c r="E14" s="26">
        <f t="shared" ref="E14:E79" si="2">SUM(C14:D14)</f>
        <v>74778141.689999998</v>
      </c>
      <c r="F14" s="23">
        <v>74778141.689999998</v>
      </c>
      <c r="G14" s="23">
        <v>74777141.689999998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498045210.24000001</v>
      </c>
      <c r="D15" s="22">
        <v>32317392.860000014</v>
      </c>
      <c r="E15" s="26">
        <f t="shared" si="2"/>
        <v>530362603.10000002</v>
      </c>
      <c r="F15" s="23">
        <v>530362603.10000002</v>
      </c>
      <c r="G15" s="23">
        <v>530362603.10000002</v>
      </c>
      <c r="H15" s="30">
        <f t="shared" si="3"/>
        <v>0</v>
      </c>
    </row>
    <row r="16" spans="2:9" x14ac:dyDescent="0.2">
      <c r="B16" s="10" t="s">
        <v>17</v>
      </c>
      <c r="C16" s="22">
        <v>108933021.52</v>
      </c>
      <c r="D16" s="22">
        <v>2985318.3099999987</v>
      </c>
      <c r="E16" s="26">
        <f t="shared" si="2"/>
        <v>111918339.83</v>
      </c>
      <c r="F16" s="23">
        <v>111918339.83</v>
      </c>
      <c r="G16" s="23">
        <v>111918339.83</v>
      </c>
      <c r="H16" s="30">
        <f t="shared" si="3"/>
        <v>0</v>
      </c>
    </row>
    <row r="17" spans="2:8" x14ac:dyDescent="0.2">
      <c r="B17" s="10" t="s">
        <v>18</v>
      </c>
      <c r="C17" s="22">
        <v>574264343.95000005</v>
      </c>
      <c r="D17" s="22">
        <v>3808345.1299999952</v>
      </c>
      <c r="E17" s="26">
        <f t="shared" si="2"/>
        <v>578072689.08000004</v>
      </c>
      <c r="F17" s="23">
        <v>578072689.08000004</v>
      </c>
      <c r="G17" s="23">
        <v>574803197.88</v>
      </c>
      <c r="H17" s="30">
        <f t="shared" si="3"/>
        <v>0</v>
      </c>
    </row>
    <row r="18" spans="2:8" x14ac:dyDescent="0.2">
      <c r="B18" s="10" t="s">
        <v>19</v>
      </c>
      <c r="C18" s="22">
        <v>3756069.24</v>
      </c>
      <c r="D18" s="22">
        <v>-2967636.1799999997</v>
      </c>
      <c r="E18" s="26">
        <f t="shared" si="2"/>
        <v>788433.06000000052</v>
      </c>
      <c r="F18" s="23">
        <v>788433.06</v>
      </c>
      <c r="G18" s="23">
        <v>788433.06</v>
      </c>
      <c r="H18" s="30">
        <f t="shared" si="3"/>
        <v>4.6566128730773926E-10</v>
      </c>
    </row>
    <row r="19" spans="2:8" x14ac:dyDescent="0.2">
      <c r="B19" s="10" t="s">
        <v>20</v>
      </c>
      <c r="C19" s="22">
        <v>182126503.55000001</v>
      </c>
      <c r="D19" s="22">
        <v>42435108.219999999</v>
      </c>
      <c r="E19" s="26">
        <f t="shared" si="2"/>
        <v>224561611.77000001</v>
      </c>
      <c r="F19" s="23">
        <v>224561611.77000001</v>
      </c>
      <c r="G19" s="23">
        <v>224561611.77000001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236782582.08999997</v>
      </c>
      <c r="D20" s="7">
        <f t="shared" ref="D20:H20" si="4">SUM(D21:D29)</f>
        <v>-20966486.049999982</v>
      </c>
      <c r="E20" s="25">
        <f t="shared" si="4"/>
        <v>215816096.03999996</v>
      </c>
      <c r="F20" s="7">
        <f t="shared" si="4"/>
        <v>215816096.03999996</v>
      </c>
      <c r="G20" s="7">
        <f t="shared" si="4"/>
        <v>178028901.99000001</v>
      </c>
      <c r="H20" s="25">
        <f t="shared" si="4"/>
        <v>1.7462298274040222E-8</v>
      </c>
    </row>
    <row r="21" spans="2:8" ht="24" x14ac:dyDescent="0.2">
      <c r="B21" s="10" t="s">
        <v>22</v>
      </c>
      <c r="C21" s="22">
        <v>21208323.32</v>
      </c>
      <c r="D21" s="22">
        <v>-1535122.9499999881</v>
      </c>
      <c r="E21" s="26">
        <f t="shared" si="2"/>
        <v>19673200.370000012</v>
      </c>
      <c r="F21" s="23">
        <v>19673200.370000001</v>
      </c>
      <c r="G21" s="23">
        <v>15841848.73</v>
      </c>
      <c r="H21" s="30">
        <f t="shared" si="3"/>
        <v>1.1175870895385742E-8</v>
      </c>
    </row>
    <row r="22" spans="2:8" x14ac:dyDescent="0.2">
      <c r="B22" s="10" t="s">
        <v>23</v>
      </c>
      <c r="C22" s="22">
        <v>28679288.91</v>
      </c>
      <c r="D22" s="22">
        <v>2796193.859999992</v>
      </c>
      <c r="E22" s="26">
        <f t="shared" si="2"/>
        <v>31475482.769999992</v>
      </c>
      <c r="F22" s="23">
        <v>31475482.77</v>
      </c>
      <c r="G22" s="23">
        <v>26390169.469999999</v>
      </c>
      <c r="H22" s="30">
        <f t="shared" si="3"/>
        <v>-7.4505805969238281E-9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30287957.07</v>
      </c>
      <c r="D24" s="22">
        <v>347546.26000000536</v>
      </c>
      <c r="E24" s="26">
        <f t="shared" si="2"/>
        <v>30635503.330000006</v>
      </c>
      <c r="F24" s="23">
        <v>30635503.329999998</v>
      </c>
      <c r="G24" s="23">
        <v>23472832.719999999</v>
      </c>
      <c r="H24" s="30">
        <f t="shared" si="3"/>
        <v>7.4505805969238281E-9</v>
      </c>
    </row>
    <row r="25" spans="2:8" ht="23.45" customHeight="1" x14ac:dyDescent="0.2">
      <c r="B25" s="10" t="s">
        <v>26</v>
      </c>
      <c r="C25" s="22">
        <v>3401328.72</v>
      </c>
      <c r="D25" s="22">
        <v>-622355.33000000007</v>
      </c>
      <c r="E25" s="26">
        <f t="shared" si="2"/>
        <v>2778973.39</v>
      </c>
      <c r="F25" s="23">
        <v>2778973.39</v>
      </c>
      <c r="G25" s="23">
        <v>2121937.4900000002</v>
      </c>
      <c r="H25" s="30">
        <f t="shared" si="3"/>
        <v>0</v>
      </c>
    </row>
    <row r="26" spans="2:8" x14ac:dyDescent="0.2">
      <c r="B26" s="10" t="s">
        <v>27</v>
      </c>
      <c r="C26" s="22">
        <v>116662254.67</v>
      </c>
      <c r="D26" s="22">
        <v>-13505320.329999998</v>
      </c>
      <c r="E26" s="26">
        <f t="shared" si="2"/>
        <v>103156934.34</v>
      </c>
      <c r="F26" s="23">
        <v>103156934.34</v>
      </c>
      <c r="G26" s="23">
        <v>91956523.579999998</v>
      </c>
      <c r="H26" s="30">
        <f t="shared" si="3"/>
        <v>0</v>
      </c>
    </row>
    <row r="27" spans="2:8" x14ac:dyDescent="0.2">
      <c r="B27" s="10" t="s">
        <v>28</v>
      </c>
      <c r="C27" s="22">
        <v>13228650.57</v>
      </c>
      <c r="D27" s="22">
        <v>-3731285.9699999988</v>
      </c>
      <c r="E27" s="26">
        <f t="shared" si="2"/>
        <v>9497364.6000000015</v>
      </c>
      <c r="F27" s="23">
        <v>9497364.5999999996</v>
      </c>
      <c r="G27" s="23">
        <v>3430038.6</v>
      </c>
      <c r="H27" s="30">
        <f t="shared" si="3"/>
        <v>1.862645149230957E-9</v>
      </c>
    </row>
    <row r="28" spans="2:8" ht="12" customHeight="1" x14ac:dyDescent="0.2">
      <c r="B28" s="10" t="s">
        <v>29</v>
      </c>
      <c r="C28" s="22">
        <v>160000</v>
      </c>
      <c r="D28" s="22">
        <v>17416.510000000708</v>
      </c>
      <c r="E28" s="26">
        <f t="shared" si="2"/>
        <v>177416.51000000071</v>
      </c>
      <c r="F28" s="23">
        <v>177416.51</v>
      </c>
      <c r="G28" s="23">
        <v>129709.19</v>
      </c>
      <c r="H28" s="30">
        <f t="shared" si="3"/>
        <v>6.9849193096160889E-10</v>
      </c>
    </row>
    <row r="29" spans="2:8" ht="26.1" customHeight="1" x14ac:dyDescent="0.2">
      <c r="B29" s="10" t="s">
        <v>30</v>
      </c>
      <c r="C29" s="22">
        <v>23154778.829999998</v>
      </c>
      <c r="D29" s="22">
        <v>-4733558.099999994</v>
      </c>
      <c r="E29" s="26">
        <f t="shared" si="2"/>
        <v>18421220.730000004</v>
      </c>
      <c r="F29" s="23">
        <v>18421220.73</v>
      </c>
      <c r="G29" s="23">
        <v>14685842.210000001</v>
      </c>
      <c r="H29" s="30">
        <f t="shared" si="3"/>
        <v>3.7252902984619141E-9</v>
      </c>
    </row>
    <row r="30" spans="2:8" s="9" customFormat="1" x14ac:dyDescent="0.2">
      <c r="B30" s="12" t="s">
        <v>31</v>
      </c>
      <c r="C30" s="7">
        <f>SUM(C31:C39)</f>
        <v>843011865.18999994</v>
      </c>
      <c r="D30" s="7">
        <f t="shared" ref="D30:H30" si="5">SUM(D31:D39)</f>
        <v>111133276.64999996</v>
      </c>
      <c r="E30" s="25">
        <f t="shared" si="5"/>
        <v>954145141.83999991</v>
      </c>
      <c r="F30" s="7">
        <f t="shared" si="5"/>
        <v>953916353.96000004</v>
      </c>
      <c r="G30" s="7">
        <f t="shared" si="5"/>
        <v>841728674.40999997</v>
      </c>
      <c r="H30" s="25">
        <f t="shared" si="5"/>
        <v>228787.8799999794</v>
      </c>
    </row>
    <row r="31" spans="2:8" x14ac:dyDescent="0.2">
      <c r="B31" s="10" t="s">
        <v>32</v>
      </c>
      <c r="C31" s="22">
        <v>191369677.62</v>
      </c>
      <c r="D31" s="22">
        <v>40504495.969999999</v>
      </c>
      <c r="E31" s="26">
        <f t="shared" si="2"/>
        <v>231874173.59</v>
      </c>
      <c r="F31" s="23">
        <v>231874173.59</v>
      </c>
      <c r="G31" s="23">
        <v>229825942.72</v>
      </c>
      <c r="H31" s="30">
        <f t="shared" si="3"/>
        <v>0</v>
      </c>
    </row>
    <row r="32" spans="2:8" x14ac:dyDescent="0.2">
      <c r="B32" s="10" t="s">
        <v>33</v>
      </c>
      <c r="C32" s="22">
        <v>72651037.209999993</v>
      </c>
      <c r="D32" s="22">
        <v>-24649248.449999988</v>
      </c>
      <c r="E32" s="26">
        <f t="shared" si="2"/>
        <v>48001788.760000005</v>
      </c>
      <c r="F32" s="23">
        <v>48001788.759999998</v>
      </c>
      <c r="G32" s="23">
        <v>43505389.140000001</v>
      </c>
      <c r="H32" s="30">
        <f t="shared" si="3"/>
        <v>7.4505805969238281E-9</v>
      </c>
    </row>
    <row r="33" spans="2:8" x14ac:dyDescent="0.2">
      <c r="B33" s="10" t="s">
        <v>34</v>
      </c>
      <c r="C33" s="22">
        <v>71454964.769999996</v>
      </c>
      <c r="D33" s="22">
        <v>-12135391.090000004</v>
      </c>
      <c r="E33" s="26">
        <f t="shared" si="2"/>
        <v>59319573.679999992</v>
      </c>
      <c r="F33" s="23">
        <v>59313686.900000006</v>
      </c>
      <c r="G33" s="23">
        <v>52512529.920000002</v>
      </c>
      <c r="H33" s="30">
        <f t="shared" si="3"/>
        <v>5886.7799999862909</v>
      </c>
    </row>
    <row r="34" spans="2:8" ht="24.6" customHeight="1" x14ac:dyDescent="0.2">
      <c r="B34" s="10" t="s">
        <v>35</v>
      </c>
      <c r="C34" s="22">
        <v>51961957.530000001</v>
      </c>
      <c r="D34" s="22">
        <v>25011868.060000002</v>
      </c>
      <c r="E34" s="26">
        <f t="shared" si="2"/>
        <v>76973825.590000004</v>
      </c>
      <c r="F34" s="23">
        <v>76973825.589999989</v>
      </c>
      <c r="G34" s="23">
        <v>76451106.709999993</v>
      </c>
      <c r="H34" s="30">
        <f t="shared" si="3"/>
        <v>1.4901161193847656E-8</v>
      </c>
    </row>
    <row r="35" spans="2:8" x14ac:dyDescent="0.2">
      <c r="B35" s="10" t="s">
        <v>36</v>
      </c>
      <c r="C35" s="22">
        <v>325076754.25</v>
      </c>
      <c r="D35" s="22">
        <v>43269058.899999976</v>
      </c>
      <c r="E35" s="26">
        <f t="shared" si="2"/>
        <v>368345813.14999998</v>
      </c>
      <c r="F35" s="23">
        <v>368244657</v>
      </c>
      <c r="G35" s="23">
        <v>293048121.04000002</v>
      </c>
      <c r="H35" s="30">
        <f t="shared" si="3"/>
        <v>101156.14999997616</v>
      </c>
    </row>
    <row r="36" spans="2:8" x14ac:dyDescent="0.2">
      <c r="B36" s="10" t="s">
        <v>37</v>
      </c>
      <c r="C36" s="22">
        <v>81572815.920000002</v>
      </c>
      <c r="D36" s="22">
        <v>17877406.25</v>
      </c>
      <c r="E36" s="26">
        <f t="shared" si="2"/>
        <v>99450222.170000002</v>
      </c>
      <c r="F36" s="23">
        <v>99426565.339999989</v>
      </c>
      <c r="G36" s="23">
        <v>96994823.099999994</v>
      </c>
      <c r="H36" s="30">
        <f t="shared" si="3"/>
        <v>23656.830000013113</v>
      </c>
    </row>
    <row r="37" spans="2:8" x14ac:dyDescent="0.2">
      <c r="B37" s="10" t="s">
        <v>38</v>
      </c>
      <c r="C37" s="22">
        <v>6040421.6699999999</v>
      </c>
      <c r="D37" s="22">
        <v>-791421.96000000089</v>
      </c>
      <c r="E37" s="26">
        <f t="shared" si="2"/>
        <v>5248999.709999999</v>
      </c>
      <c r="F37" s="23">
        <v>5248999.71</v>
      </c>
      <c r="G37" s="23">
        <v>5055373.66</v>
      </c>
      <c r="H37" s="30">
        <f t="shared" si="3"/>
        <v>-9.3132257461547852E-10</v>
      </c>
    </row>
    <row r="38" spans="2:8" x14ac:dyDescent="0.2">
      <c r="B38" s="10" t="s">
        <v>39</v>
      </c>
      <c r="C38" s="22">
        <v>35404236.219999999</v>
      </c>
      <c r="D38" s="22">
        <v>12559397.089999989</v>
      </c>
      <c r="E38" s="26">
        <f t="shared" si="2"/>
        <v>47963633.309999987</v>
      </c>
      <c r="F38" s="23">
        <v>47963633.310000002</v>
      </c>
      <c r="G38" s="23">
        <v>29716830.510000002</v>
      </c>
      <c r="H38" s="30">
        <f t="shared" si="3"/>
        <v>-1.4901161193847656E-8</v>
      </c>
    </row>
    <row r="39" spans="2:8" x14ac:dyDescent="0.2">
      <c r="B39" s="10" t="s">
        <v>40</v>
      </c>
      <c r="C39" s="22">
        <v>7480000</v>
      </c>
      <c r="D39" s="22">
        <v>9487111.8799999952</v>
      </c>
      <c r="E39" s="26">
        <f t="shared" si="2"/>
        <v>16967111.879999995</v>
      </c>
      <c r="F39" s="23">
        <v>16869023.759999998</v>
      </c>
      <c r="G39" s="23">
        <v>14618557.609999999</v>
      </c>
      <c r="H39" s="30">
        <f t="shared" si="3"/>
        <v>98088.119999997318</v>
      </c>
    </row>
    <row r="40" spans="2:8" s="9" customFormat="1" ht="25.5" customHeight="1" x14ac:dyDescent="0.2">
      <c r="B40" s="12" t="s">
        <v>41</v>
      </c>
      <c r="C40" s="7">
        <f>SUM(C41:C49)</f>
        <v>1012234260.6999999</v>
      </c>
      <c r="D40" s="7">
        <f t="shared" ref="D40:H40" si="6">SUM(D41:D49)</f>
        <v>198608991.32999998</v>
      </c>
      <c r="E40" s="25">
        <f t="shared" si="6"/>
        <v>1210843252.03</v>
      </c>
      <c r="F40" s="7">
        <f t="shared" si="6"/>
        <v>1209552556.1599998</v>
      </c>
      <c r="G40" s="7">
        <f t="shared" si="6"/>
        <v>1193574396.8099999</v>
      </c>
      <c r="H40" s="25">
        <f t="shared" si="6"/>
        <v>1290695.8700000122</v>
      </c>
    </row>
    <row r="41" spans="2:8" x14ac:dyDescent="0.2">
      <c r="B41" s="10" t="s">
        <v>42</v>
      </c>
      <c r="C41" s="22">
        <v>772743788.92999995</v>
      </c>
      <c r="D41" s="22">
        <v>151341063.38</v>
      </c>
      <c r="E41" s="26">
        <f t="shared" si="2"/>
        <v>924084852.30999994</v>
      </c>
      <c r="F41" s="23">
        <v>924084852.30999994</v>
      </c>
      <c r="G41" s="23">
        <v>924084852.30999994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86173154.219999999</v>
      </c>
      <c r="D44" s="22">
        <v>38405533.199999988</v>
      </c>
      <c r="E44" s="26">
        <f t="shared" si="2"/>
        <v>124578687.41999999</v>
      </c>
      <c r="F44" s="23">
        <v>123287991.55</v>
      </c>
      <c r="G44" s="23">
        <v>109266168.06</v>
      </c>
      <c r="H44" s="30">
        <f t="shared" si="3"/>
        <v>1290695.8699999899</v>
      </c>
    </row>
    <row r="45" spans="2:8" x14ac:dyDescent="0.2">
      <c r="B45" s="10" t="s">
        <v>46</v>
      </c>
      <c r="C45" s="22">
        <v>14147489.529999999</v>
      </c>
      <c r="D45" s="22">
        <v>877355.3200000003</v>
      </c>
      <c r="E45" s="26">
        <f t="shared" si="2"/>
        <v>15024844.85</v>
      </c>
      <c r="F45" s="23">
        <v>15024844.85</v>
      </c>
      <c r="G45" s="23">
        <v>14038771.949999999</v>
      </c>
      <c r="H45" s="30">
        <f t="shared" si="3"/>
        <v>0</v>
      </c>
    </row>
    <row r="46" spans="2:8" x14ac:dyDescent="0.2">
      <c r="B46" s="10" t="s">
        <v>47</v>
      </c>
      <c r="C46" s="22">
        <v>71205075.540000007</v>
      </c>
      <c r="D46" s="22">
        <v>-11743422.829999998</v>
      </c>
      <c r="E46" s="26">
        <f t="shared" si="2"/>
        <v>59461652.710000008</v>
      </c>
      <c r="F46" s="23">
        <v>59461652.710000001</v>
      </c>
      <c r="G46" s="23">
        <v>58491389.75</v>
      </c>
      <c r="H46" s="30">
        <f t="shared" si="3"/>
        <v>7.4505805969238281E-9</v>
      </c>
    </row>
    <row r="47" spans="2:8" x14ac:dyDescent="0.2">
      <c r="B47" s="10" t="s">
        <v>48</v>
      </c>
      <c r="C47" s="22">
        <v>67964752.480000004</v>
      </c>
      <c r="D47" s="22">
        <v>19728462.259999998</v>
      </c>
      <c r="E47" s="26">
        <f t="shared" si="2"/>
        <v>87693214.74000001</v>
      </c>
      <c r="F47" s="23">
        <v>87693214.739999995</v>
      </c>
      <c r="G47" s="23">
        <v>87693214.739999995</v>
      </c>
      <c r="H47" s="30">
        <f t="shared" si="3"/>
        <v>1.4901161193847656E-8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5258296.66</v>
      </c>
      <c r="D50" s="7">
        <f t="shared" ref="D50:H50" si="7">SUM(D51:D59)</f>
        <v>24078094.829999998</v>
      </c>
      <c r="E50" s="25">
        <f t="shared" si="7"/>
        <v>29336391.489999998</v>
      </c>
      <c r="F50" s="7">
        <f t="shared" si="7"/>
        <v>29336391.489999998</v>
      </c>
      <c r="G50" s="7">
        <f t="shared" si="7"/>
        <v>17383337.879999999</v>
      </c>
      <c r="H50" s="25">
        <f t="shared" si="7"/>
        <v>-2.2264430299401283E-9</v>
      </c>
    </row>
    <row r="51" spans="2:8" x14ac:dyDescent="0.2">
      <c r="B51" s="10" t="s">
        <v>52</v>
      </c>
      <c r="C51" s="22">
        <v>0</v>
      </c>
      <c r="D51" s="22">
        <v>5881773.7399999984</v>
      </c>
      <c r="E51" s="26">
        <f t="shared" si="2"/>
        <v>5881773.7399999984</v>
      </c>
      <c r="F51" s="23">
        <v>5881773.7400000002</v>
      </c>
      <c r="G51" s="23">
        <v>3368768.24</v>
      </c>
      <c r="H51" s="30">
        <f t="shared" si="3"/>
        <v>-1.862645149230957E-9</v>
      </c>
    </row>
    <row r="52" spans="2:8" x14ac:dyDescent="0.2">
      <c r="B52" s="10" t="s">
        <v>53</v>
      </c>
      <c r="C52" s="22">
        <v>525718.41</v>
      </c>
      <c r="D52" s="22">
        <v>171319.64000000013</v>
      </c>
      <c r="E52" s="26">
        <f t="shared" si="2"/>
        <v>697038.05000000016</v>
      </c>
      <c r="F52" s="23">
        <v>697038.05</v>
      </c>
      <c r="G52" s="23">
        <v>222126.07</v>
      </c>
      <c r="H52" s="30">
        <f t="shared" si="3"/>
        <v>1.1641532182693481E-10</v>
      </c>
    </row>
    <row r="53" spans="2:8" x14ac:dyDescent="0.2">
      <c r="B53" s="10" t="s">
        <v>54</v>
      </c>
      <c r="C53" s="22">
        <v>0</v>
      </c>
      <c r="D53" s="22">
        <v>100316.79999999999</v>
      </c>
      <c r="E53" s="26">
        <f t="shared" si="2"/>
        <v>100316.79999999999</v>
      </c>
      <c r="F53" s="23">
        <v>100316.8</v>
      </c>
      <c r="G53" s="23">
        <v>100316.8</v>
      </c>
      <c r="H53" s="30">
        <f t="shared" si="3"/>
        <v>-1.4551915228366852E-11</v>
      </c>
    </row>
    <row r="54" spans="2:8" x14ac:dyDescent="0.2">
      <c r="B54" s="10" t="s">
        <v>55</v>
      </c>
      <c r="C54" s="22">
        <v>323671.25</v>
      </c>
      <c r="D54" s="22">
        <v>8449471.950000003</v>
      </c>
      <c r="E54" s="26">
        <f t="shared" si="2"/>
        <v>8773143.200000003</v>
      </c>
      <c r="F54" s="23">
        <v>8773143.1999999993</v>
      </c>
      <c r="G54" s="23">
        <v>4356063</v>
      </c>
      <c r="H54" s="30">
        <f t="shared" si="3"/>
        <v>3.7252902984619141E-9</v>
      </c>
    </row>
    <row r="55" spans="2:8" x14ac:dyDescent="0.2">
      <c r="B55" s="10" t="s">
        <v>56</v>
      </c>
      <c r="C55" s="22">
        <v>0</v>
      </c>
      <c r="D55" s="22">
        <v>2215594.6499999994</v>
      </c>
      <c r="E55" s="26">
        <f t="shared" si="2"/>
        <v>2215594.6499999994</v>
      </c>
      <c r="F55" s="23">
        <v>2215594.65</v>
      </c>
      <c r="G55" s="23">
        <v>2110452.25</v>
      </c>
      <c r="H55" s="30">
        <f t="shared" si="3"/>
        <v>-4.6566128730773926E-10</v>
      </c>
    </row>
    <row r="56" spans="2:8" x14ac:dyDescent="0.2">
      <c r="B56" s="10" t="s">
        <v>57</v>
      </c>
      <c r="C56" s="22">
        <v>4403607</v>
      </c>
      <c r="D56" s="22">
        <v>6480275.1899999976</v>
      </c>
      <c r="E56" s="26">
        <f t="shared" si="2"/>
        <v>10883882.189999998</v>
      </c>
      <c r="F56" s="23">
        <v>10883882.190000001</v>
      </c>
      <c r="G56" s="23">
        <v>6440968.6600000001</v>
      </c>
      <c r="H56" s="30">
        <f t="shared" si="3"/>
        <v>-3.7252902984619141E-9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5300</v>
      </c>
      <c r="D59" s="22">
        <v>779342.86</v>
      </c>
      <c r="E59" s="26">
        <f t="shared" si="2"/>
        <v>784642.86</v>
      </c>
      <c r="F59" s="23">
        <v>784642.86</v>
      </c>
      <c r="G59" s="23">
        <v>784642.86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312201636.26999998</v>
      </c>
      <c r="D60" s="7">
        <f t="shared" ref="D60:H60" si="8">SUM(D61:D63)</f>
        <v>133711037.80000007</v>
      </c>
      <c r="E60" s="25">
        <f t="shared" si="8"/>
        <v>445912674.07000005</v>
      </c>
      <c r="F60" s="7">
        <f t="shared" si="8"/>
        <v>370031160.09000003</v>
      </c>
      <c r="G60" s="7">
        <f t="shared" si="8"/>
        <v>367670946.90000004</v>
      </c>
      <c r="H60" s="25">
        <f t="shared" si="8"/>
        <v>75881513.980000034</v>
      </c>
    </row>
    <row r="61" spans="2:8" x14ac:dyDescent="0.2">
      <c r="B61" s="10" t="s">
        <v>62</v>
      </c>
      <c r="C61" s="22">
        <v>48042298</v>
      </c>
      <c r="D61" s="22">
        <v>310377743.83000004</v>
      </c>
      <c r="E61" s="26">
        <f t="shared" si="2"/>
        <v>358420041.83000004</v>
      </c>
      <c r="F61" s="23">
        <v>282639810.36000001</v>
      </c>
      <c r="G61" s="23">
        <v>280569622.85000002</v>
      </c>
      <c r="H61" s="30">
        <f t="shared" si="3"/>
        <v>75780231.470000029</v>
      </c>
    </row>
    <row r="62" spans="2:8" x14ac:dyDescent="0.2">
      <c r="B62" s="10" t="s">
        <v>63</v>
      </c>
      <c r="C62" s="22">
        <v>0</v>
      </c>
      <c r="D62" s="22">
        <v>87391349.729999989</v>
      </c>
      <c r="E62" s="26">
        <f t="shared" si="2"/>
        <v>87391349.729999989</v>
      </c>
      <c r="F62" s="23">
        <v>87391349.730000004</v>
      </c>
      <c r="G62" s="23">
        <v>87101324.049999997</v>
      </c>
      <c r="H62" s="30">
        <f t="shared" si="3"/>
        <v>-1.4901161193847656E-8</v>
      </c>
    </row>
    <row r="63" spans="2:8" x14ac:dyDescent="0.2">
      <c r="B63" s="10" t="s">
        <v>64</v>
      </c>
      <c r="C63" s="22">
        <v>264159338.27000001</v>
      </c>
      <c r="D63" s="22">
        <v>-264058055.75999999</v>
      </c>
      <c r="E63" s="26">
        <f t="shared" si="2"/>
        <v>101282.51000002027</v>
      </c>
      <c r="F63" s="23">
        <v>0</v>
      </c>
      <c r="G63" s="23">
        <v>0</v>
      </c>
      <c r="H63" s="30">
        <f>SUM(E63-F63)</f>
        <v>101282.51000002027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15114446.870000001</v>
      </c>
      <c r="E77" s="25">
        <f t="shared" si="11"/>
        <v>15114446.870000001</v>
      </c>
      <c r="F77" s="7">
        <f t="shared" si="11"/>
        <v>15114446.869999999</v>
      </c>
      <c r="G77" s="7">
        <f t="shared" si="11"/>
        <v>15114446.869999999</v>
      </c>
      <c r="H77" s="25">
        <f t="shared" si="11"/>
        <v>1.862645149230957E-9</v>
      </c>
    </row>
    <row r="78" spans="2:8" x14ac:dyDescent="0.2">
      <c r="B78" s="10" t="s">
        <v>79</v>
      </c>
      <c r="C78" s="22">
        <v>0</v>
      </c>
      <c r="D78" s="22">
        <v>15114446.870000001</v>
      </c>
      <c r="E78" s="26">
        <f t="shared" si="2"/>
        <v>15114446.870000001</v>
      </c>
      <c r="F78" s="23">
        <v>15114446.869999999</v>
      </c>
      <c r="G78" s="22">
        <v>15114446.869999999</v>
      </c>
      <c r="H78" s="30">
        <f t="shared" si="3"/>
        <v>1.862645149230957E-9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1273920844.0900002</v>
      </c>
      <c r="D85" s="15">
        <f t="shared" ref="D85:H85" si="14">SUM(D86,D94,D104,D114,D124,D134,D138,D147,D151)</f>
        <v>106473860.66000003</v>
      </c>
      <c r="E85" s="27">
        <f t="shared" si="14"/>
        <v>1380394704.75</v>
      </c>
      <c r="F85" s="15">
        <f t="shared" si="14"/>
        <v>1348356136.0799999</v>
      </c>
      <c r="G85" s="15">
        <f t="shared" si="14"/>
        <v>1266910541.53</v>
      </c>
      <c r="H85" s="27">
        <f t="shared" si="14"/>
        <v>32038568.670000043</v>
      </c>
    </row>
    <row r="86" spans="2:8" x14ac:dyDescent="0.2">
      <c r="B86" s="16" t="s">
        <v>13</v>
      </c>
      <c r="C86" s="7">
        <f>SUM(C87:C93)</f>
        <v>92474504.139999986</v>
      </c>
      <c r="D86" s="7">
        <f t="shared" ref="D86:H86" si="15">SUM(D87:D93)</f>
        <v>1062167.1400000192</v>
      </c>
      <c r="E86" s="25">
        <f t="shared" si="15"/>
        <v>93536671.280000016</v>
      </c>
      <c r="F86" s="7">
        <f t="shared" si="15"/>
        <v>93536671.280000001</v>
      </c>
      <c r="G86" s="7">
        <f t="shared" si="15"/>
        <v>84461055.25</v>
      </c>
      <c r="H86" s="25">
        <f t="shared" si="15"/>
        <v>1.5832483768463135E-8</v>
      </c>
    </row>
    <row r="87" spans="2:8" x14ac:dyDescent="0.2">
      <c r="B87" s="10" t="s">
        <v>14</v>
      </c>
      <c r="C87" s="22">
        <v>22992362.949999999</v>
      </c>
      <c r="D87" s="22">
        <v>6305618.9100000113</v>
      </c>
      <c r="E87" s="26">
        <f>SUM(C87:D87)</f>
        <v>29297981.860000011</v>
      </c>
      <c r="F87" s="23">
        <v>29297981.859999999</v>
      </c>
      <c r="G87" s="23">
        <v>25961671.989999998</v>
      </c>
      <c r="H87" s="30">
        <f t="shared" ref="H87:H153" si="16">SUM(E87-F87)</f>
        <v>1.1175870895385742E-8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15910500.66</v>
      </c>
      <c r="D89" s="22">
        <v>-5986214.4699999988</v>
      </c>
      <c r="E89" s="26">
        <f t="shared" si="17"/>
        <v>9924286.1900000013</v>
      </c>
      <c r="F89" s="23">
        <v>9924286.1900000013</v>
      </c>
      <c r="G89" s="23">
        <v>8955445.4700000007</v>
      </c>
      <c r="H89" s="30">
        <f t="shared" si="16"/>
        <v>0</v>
      </c>
    </row>
    <row r="90" spans="2:8" x14ac:dyDescent="0.2">
      <c r="B90" s="10" t="s">
        <v>17</v>
      </c>
      <c r="C90" s="22">
        <v>5074509.8</v>
      </c>
      <c r="D90" s="22">
        <v>1373217.9200000009</v>
      </c>
      <c r="E90" s="26">
        <f t="shared" si="17"/>
        <v>6447727.7200000007</v>
      </c>
      <c r="F90" s="23">
        <v>6447727.7199999997</v>
      </c>
      <c r="G90" s="23">
        <v>5730347.9299999997</v>
      </c>
      <c r="H90" s="30">
        <f t="shared" si="16"/>
        <v>9.3132257461547852E-10</v>
      </c>
    </row>
    <row r="91" spans="2:8" x14ac:dyDescent="0.2">
      <c r="B91" s="10" t="s">
        <v>18</v>
      </c>
      <c r="C91" s="22">
        <v>27540864.879999999</v>
      </c>
      <c r="D91" s="22">
        <v>8039351.0900000036</v>
      </c>
      <c r="E91" s="26">
        <f t="shared" si="17"/>
        <v>35580215.969999999</v>
      </c>
      <c r="F91" s="23">
        <v>35580215.969999999</v>
      </c>
      <c r="G91" s="23">
        <v>31580103.609999999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20956265.850000001</v>
      </c>
      <c r="D93" s="22">
        <v>-8669806.3099999987</v>
      </c>
      <c r="E93" s="26">
        <f t="shared" si="17"/>
        <v>12286459.540000003</v>
      </c>
      <c r="F93" s="23">
        <v>12286459.539999999</v>
      </c>
      <c r="G93" s="23">
        <v>12233486.25</v>
      </c>
      <c r="H93" s="30">
        <f t="shared" si="16"/>
        <v>3.7252902984619141E-9</v>
      </c>
    </row>
    <row r="94" spans="2:8" x14ac:dyDescent="0.2">
      <c r="B94" s="17" t="s">
        <v>21</v>
      </c>
      <c r="C94" s="7">
        <f>SUM(C95:C103)</f>
        <v>147540974.13999999</v>
      </c>
      <c r="D94" s="7">
        <f t="shared" ref="D94:H94" si="18">SUM(D95:D103)</f>
        <v>-10907289.290000001</v>
      </c>
      <c r="E94" s="25">
        <f t="shared" si="18"/>
        <v>136633684.84999999</v>
      </c>
      <c r="F94" s="7">
        <f t="shared" si="18"/>
        <v>136633684.84999999</v>
      </c>
      <c r="G94" s="7">
        <f t="shared" si="18"/>
        <v>136633684.84999999</v>
      </c>
      <c r="H94" s="25">
        <f t="shared" si="18"/>
        <v>2.3283064365386963E-10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2018771</v>
      </c>
      <c r="D98" s="22">
        <v>-552551.44999999972</v>
      </c>
      <c r="E98" s="26">
        <f t="shared" si="17"/>
        <v>1466219.5500000003</v>
      </c>
      <c r="F98" s="23">
        <v>1466219.55</v>
      </c>
      <c r="G98" s="23">
        <v>1466219.55</v>
      </c>
      <c r="H98" s="30">
        <f t="shared" si="16"/>
        <v>2.3283064365386963E-10</v>
      </c>
    </row>
    <row r="99" spans="2:18" x14ac:dyDescent="0.2">
      <c r="B99" s="10" t="s">
        <v>26</v>
      </c>
      <c r="C99" s="22">
        <v>10440</v>
      </c>
      <c r="D99" s="22">
        <v>-8700</v>
      </c>
      <c r="E99" s="26">
        <f t="shared" si="17"/>
        <v>1740</v>
      </c>
      <c r="F99" s="23">
        <v>1740</v>
      </c>
      <c r="G99" s="23">
        <v>1740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114501827</v>
      </c>
      <c r="D100" s="22">
        <v>-14267565.840000004</v>
      </c>
      <c r="E100" s="26">
        <f t="shared" si="17"/>
        <v>100234261.16</v>
      </c>
      <c r="F100" s="23">
        <v>100234261.16</v>
      </c>
      <c r="G100" s="23">
        <v>100234261.16</v>
      </c>
      <c r="H100" s="30">
        <f t="shared" si="16"/>
        <v>0</v>
      </c>
      <c r="R100" s="2"/>
    </row>
    <row r="101" spans="2:18" x14ac:dyDescent="0.2">
      <c r="B101" s="10" t="s">
        <v>28</v>
      </c>
      <c r="C101" s="22">
        <v>24000000</v>
      </c>
      <c r="D101" s="22">
        <v>1102424.9400000013</v>
      </c>
      <c r="E101" s="26">
        <f t="shared" si="17"/>
        <v>25102424.940000001</v>
      </c>
      <c r="F101" s="23">
        <v>25102424.940000001</v>
      </c>
      <c r="G101" s="23">
        <v>25102424.940000001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6558938.1399999997</v>
      </c>
      <c r="D102" s="22">
        <v>3270101.0600000005</v>
      </c>
      <c r="E102" s="26">
        <f t="shared" si="17"/>
        <v>9829039.1999999993</v>
      </c>
      <c r="F102" s="23">
        <v>9829039.1999999993</v>
      </c>
      <c r="G102" s="23">
        <v>9829039.1999999993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450998</v>
      </c>
      <c r="D103" s="22">
        <v>-450998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x14ac:dyDescent="0.2">
      <c r="B104" s="17" t="s">
        <v>31</v>
      </c>
      <c r="C104" s="7">
        <f>SUM(C105:C113)</f>
        <v>388915167.86000001</v>
      </c>
      <c r="D104" s="7">
        <f t="shared" ref="D104:H104" si="19">SUM(D105:D113)</f>
        <v>12133118.979999982</v>
      </c>
      <c r="E104" s="25">
        <f t="shared" si="19"/>
        <v>401048286.84000003</v>
      </c>
      <c r="F104" s="7">
        <f t="shared" si="19"/>
        <v>396407504.86000001</v>
      </c>
      <c r="G104" s="7">
        <f t="shared" si="19"/>
        <v>372611397.13</v>
      </c>
      <c r="H104" s="25">
        <f t="shared" si="19"/>
        <v>4640781.9799999837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127251648.27</v>
      </c>
      <c r="D106" s="22">
        <v>-2662916.2800000012</v>
      </c>
      <c r="E106" s="26">
        <f t="shared" si="17"/>
        <v>124588731.98999999</v>
      </c>
      <c r="F106" s="23">
        <v>124588731.98999999</v>
      </c>
      <c r="G106" s="23">
        <v>122010455.75</v>
      </c>
      <c r="H106" s="30">
        <f t="shared" si="16"/>
        <v>0</v>
      </c>
    </row>
    <row r="107" spans="2:18" x14ac:dyDescent="0.2">
      <c r="B107" s="10" t="s">
        <v>34</v>
      </c>
      <c r="C107" s="22">
        <v>8700000</v>
      </c>
      <c r="D107" s="22">
        <v>-1069577.4299999997</v>
      </c>
      <c r="E107" s="26">
        <f t="shared" si="17"/>
        <v>7630422.5700000003</v>
      </c>
      <c r="F107" s="23">
        <v>7630422.5700000003</v>
      </c>
      <c r="G107" s="23">
        <v>5555422.5700000003</v>
      </c>
      <c r="H107" s="30">
        <f t="shared" si="16"/>
        <v>0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252458136.59</v>
      </c>
      <c r="D109" s="22">
        <v>14657390.199999988</v>
      </c>
      <c r="E109" s="26">
        <f t="shared" si="17"/>
        <v>267115526.78999999</v>
      </c>
      <c r="F109" s="23">
        <v>262474744.81</v>
      </c>
      <c r="G109" s="23">
        <v>243331913.31999999</v>
      </c>
      <c r="H109" s="30">
        <f t="shared" si="16"/>
        <v>4640781.9799999893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505383</v>
      </c>
      <c r="D113" s="22">
        <v>1208222.4899999946</v>
      </c>
      <c r="E113" s="26">
        <f t="shared" si="17"/>
        <v>1713605.4899999946</v>
      </c>
      <c r="F113" s="23">
        <v>1713605.49</v>
      </c>
      <c r="G113" s="23">
        <v>1713605.49</v>
      </c>
      <c r="H113" s="30">
        <f t="shared" si="16"/>
        <v>-5.3551048040390015E-9</v>
      </c>
    </row>
    <row r="114" spans="2:8" ht="29.25" customHeight="1" x14ac:dyDescent="0.2">
      <c r="B114" s="17" t="s">
        <v>41</v>
      </c>
      <c r="C114" s="7">
        <f>SUM(C115:C123)</f>
        <v>100462721.90000001</v>
      </c>
      <c r="D114" s="7">
        <f t="shared" ref="D114:H114" si="20">SUM(D115:D123)</f>
        <v>72519321.909999996</v>
      </c>
      <c r="E114" s="25">
        <f t="shared" si="20"/>
        <v>172982043.81</v>
      </c>
      <c r="F114" s="7">
        <f t="shared" si="20"/>
        <v>172982043.81</v>
      </c>
      <c r="G114" s="7">
        <f t="shared" si="20"/>
        <v>168461645.56999999</v>
      </c>
      <c r="H114" s="25">
        <f t="shared" si="20"/>
        <v>0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100462721.90000001</v>
      </c>
      <c r="D118" s="22">
        <v>39912551.969999999</v>
      </c>
      <c r="E118" s="26">
        <f t="shared" si="17"/>
        <v>140375273.87</v>
      </c>
      <c r="F118" s="23">
        <v>140375273.87</v>
      </c>
      <c r="G118" s="23">
        <v>135985456.72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7068967.9100000001</v>
      </c>
      <c r="E120" s="26">
        <f t="shared" si="17"/>
        <v>7068967.9100000001</v>
      </c>
      <c r="F120" s="23">
        <v>7068967.9100000001</v>
      </c>
      <c r="G120" s="23">
        <v>6938386.8200000003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25537802.030000001</v>
      </c>
      <c r="E121" s="26">
        <f t="shared" si="17"/>
        <v>25537802.030000001</v>
      </c>
      <c r="F121" s="23">
        <v>25537802.030000001</v>
      </c>
      <c r="G121" s="23">
        <v>25537802.030000001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19515000</v>
      </c>
      <c r="D124" s="7">
        <f t="shared" ref="D124:H124" si="21">SUM(D125:D133)</f>
        <v>-18451798.690000001</v>
      </c>
      <c r="E124" s="25">
        <f t="shared" si="21"/>
        <v>1063201.31</v>
      </c>
      <c r="F124" s="7">
        <f t="shared" si="21"/>
        <v>1063201.31</v>
      </c>
      <c r="G124" s="7">
        <f t="shared" si="21"/>
        <v>1063201.31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17500000</v>
      </c>
      <c r="D126" s="22">
        <v>-17500000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1000000</v>
      </c>
      <c r="D129" s="22">
        <v>-1000000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49013.31</v>
      </c>
      <c r="E130" s="26">
        <f t="shared" si="17"/>
        <v>49013.31</v>
      </c>
      <c r="F130" s="23">
        <v>49013.31</v>
      </c>
      <c r="G130" s="23">
        <v>49013.31</v>
      </c>
      <c r="H130" s="30">
        <f t="shared" si="16"/>
        <v>0</v>
      </c>
    </row>
    <row r="131" spans="2:8" x14ac:dyDescent="0.2">
      <c r="B131" s="10" t="s">
        <v>58</v>
      </c>
      <c r="C131" s="22">
        <v>1015000</v>
      </c>
      <c r="D131" s="22">
        <v>-812</v>
      </c>
      <c r="E131" s="26">
        <f t="shared" si="17"/>
        <v>1014188</v>
      </c>
      <c r="F131" s="23">
        <v>1014188</v>
      </c>
      <c r="G131" s="22">
        <v>1014188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375802069.19</v>
      </c>
      <c r="D134" s="7">
        <f t="shared" ref="D134:H134" si="22">SUM(D135:D137)</f>
        <v>48203598.210000023</v>
      </c>
      <c r="E134" s="25">
        <f t="shared" si="22"/>
        <v>424005667.40000004</v>
      </c>
      <c r="F134" s="7">
        <f t="shared" si="22"/>
        <v>396607880.70999998</v>
      </c>
      <c r="G134" s="7">
        <f t="shared" si="22"/>
        <v>352554408.15999997</v>
      </c>
      <c r="H134" s="25">
        <f t="shared" si="22"/>
        <v>27397786.690000042</v>
      </c>
    </row>
    <row r="135" spans="2:8" x14ac:dyDescent="0.2">
      <c r="B135" s="10" t="s">
        <v>62</v>
      </c>
      <c r="C135" s="22">
        <v>321091931.63</v>
      </c>
      <c r="D135" s="23">
        <v>47829137.540000021</v>
      </c>
      <c r="E135" s="26">
        <f t="shared" si="17"/>
        <v>368921069.17000002</v>
      </c>
      <c r="F135" s="23">
        <v>341530004.07999998</v>
      </c>
      <c r="G135" s="23">
        <v>305975299.14999998</v>
      </c>
      <c r="H135" s="30">
        <f t="shared" si="16"/>
        <v>27391065.090000033</v>
      </c>
    </row>
    <row r="136" spans="2:8" x14ac:dyDescent="0.2">
      <c r="B136" s="10" t="s">
        <v>63</v>
      </c>
      <c r="C136" s="22">
        <v>54710137.560000002</v>
      </c>
      <c r="D136" s="23">
        <v>374460.67000000179</v>
      </c>
      <c r="E136" s="26">
        <f t="shared" si="17"/>
        <v>55084598.230000004</v>
      </c>
      <c r="F136" s="23">
        <v>55077876.629999995</v>
      </c>
      <c r="G136" s="23">
        <v>46579109.009999998</v>
      </c>
      <c r="H136" s="30">
        <f t="shared" si="16"/>
        <v>6721.6000000089407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149210406.86000001</v>
      </c>
      <c r="D151" s="7">
        <f t="shared" ref="D151:H151" si="25">SUM(D152:D158)</f>
        <v>1914742.399999999</v>
      </c>
      <c r="E151" s="25">
        <f t="shared" si="25"/>
        <v>151125149.25999999</v>
      </c>
      <c r="F151" s="7">
        <f t="shared" si="25"/>
        <v>151125149.25999999</v>
      </c>
      <c r="G151" s="7">
        <f t="shared" si="25"/>
        <v>151125149.25999999</v>
      </c>
      <c r="H151" s="25">
        <f t="shared" si="25"/>
        <v>0</v>
      </c>
    </row>
    <row r="152" spans="2:8" x14ac:dyDescent="0.2">
      <c r="B152" s="10" t="s">
        <v>79</v>
      </c>
      <c r="C152" s="22">
        <v>132538105.58</v>
      </c>
      <c r="D152" s="23">
        <v>885553.12999999896</v>
      </c>
      <c r="E152" s="26">
        <f t="shared" si="17"/>
        <v>133423658.70999999</v>
      </c>
      <c r="F152" s="23">
        <v>133423658.70999999</v>
      </c>
      <c r="G152" s="23">
        <v>133423658.70999999</v>
      </c>
      <c r="H152" s="30">
        <f t="shared" si="16"/>
        <v>0</v>
      </c>
    </row>
    <row r="153" spans="2:8" x14ac:dyDescent="0.2">
      <c r="B153" s="10" t="s">
        <v>80</v>
      </c>
      <c r="C153" s="22">
        <v>15940061.880000001</v>
      </c>
      <c r="D153" s="23">
        <v>1761428.67</v>
      </c>
      <c r="E153" s="26">
        <f t="shared" si="17"/>
        <v>17701490.550000001</v>
      </c>
      <c r="F153" s="23">
        <v>17701490.550000001</v>
      </c>
      <c r="G153" s="23">
        <v>17701490.550000001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732239.4</v>
      </c>
      <c r="D155" s="23">
        <v>-732239.4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5676576482.8400002</v>
      </c>
      <c r="D160" s="21">
        <f t="shared" ref="D160:G160" si="28">SUM(D10,D85)</f>
        <v>610354322.60000002</v>
      </c>
      <c r="E160" s="28">
        <f>SUM(E10,E85)</f>
        <v>6286930805.4399986</v>
      </c>
      <c r="F160" s="21">
        <f t="shared" si="28"/>
        <v>6177491239.04</v>
      </c>
      <c r="G160" s="21">
        <f t="shared" si="28"/>
        <v>5912508853.54</v>
      </c>
      <c r="H160" s="28">
        <f>SUM(H10,H85)</f>
        <v>109439566.40000014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2025-01-27T17:56:56Z</dcterms:modified>
</cp:coreProperties>
</file>